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/>
  <mc:AlternateContent xmlns:mc="http://schemas.openxmlformats.org/markup-compatibility/2006">
    <mc:Choice Requires="x15">
      <x15ac:absPath xmlns:x15ac="http://schemas.microsoft.com/office/spreadsheetml/2010/11/ac" url="C:\Users\Zuzana Jírová\Desktop\zuzana\ZŠ a MŠ\MŠ 2022\"/>
    </mc:Choice>
  </mc:AlternateContent>
  <xr:revisionPtr revIDLastSave="0" documentId="13_ncr:1_{258285DA-415A-48B7-8730-34B8CDDD728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příloha č. 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C72" i="1" s="1"/>
  <c r="C60" i="1"/>
  <c r="C70" i="1" s="1"/>
  <c r="C27" i="1"/>
  <c r="C18" i="1"/>
  <c r="C7" i="1"/>
  <c r="C57" i="1" l="1"/>
  <c r="C85" i="1"/>
  <c r="C87" i="1" l="1"/>
</calcChain>
</file>

<file path=xl/sharedStrings.xml><?xml version="1.0" encoding="utf-8"?>
<sst xmlns="http://schemas.openxmlformats.org/spreadsheetml/2006/main" count="85" uniqueCount="84">
  <si>
    <t>Účet</t>
  </si>
  <si>
    <t>- teplo</t>
  </si>
  <si>
    <t>- plyn</t>
  </si>
  <si>
    <t>- elektrická energie</t>
  </si>
  <si>
    <t>prodané zboží</t>
  </si>
  <si>
    <t>opravy a udržování</t>
  </si>
  <si>
    <t>náklady na reprezentaci</t>
  </si>
  <si>
    <t>- služby telekom. a radiokomunikací</t>
  </si>
  <si>
    <t>- ostraha</t>
  </si>
  <si>
    <t>- konzultační, porad. a právní služby</t>
  </si>
  <si>
    <t>- služby školení a vzdělávání</t>
  </si>
  <si>
    <t>- služby zpracování dat</t>
  </si>
  <si>
    <t>- dopravné</t>
  </si>
  <si>
    <t>- platby daní a poplatků</t>
  </si>
  <si>
    <t>- věcná režie</t>
  </si>
  <si>
    <t>- nákup ostatních služeb</t>
  </si>
  <si>
    <t>- náklady na poplatky za bankovní služby</t>
  </si>
  <si>
    <t>mzdové náklady</t>
  </si>
  <si>
    <t>zákonné sociální pojištění</t>
  </si>
  <si>
    <t>jiné sociální pojištění</t>
  </si>
  <si>
    <t>zákonné sociální náklady</t>
  </si>
  <si>
    <t>jiné sociální náklady</t>
  </si>
  <si>
    <t>53X</t>
  </si>
  <si>
    <t>- daně a poplatky</t>
  </si>
  <si>
    <t>54X</t>
  </si>
  <si>
    <t>- ostatní náklady</t>
  </si>
  <si>
    <t>odpisy dlouhodobého majektu</t>
  </si>
  <si>
    <t>daň z příjmů</t>
  </si>
  <si>
    <t>CELKEM účtová třida 5 NÁKLADY</t>
  </si>
  <si>
    <t>výnosy z prodeje vlastních výrobků</t>
  </si>
  <si>
    <t>výnosy z prodeje služeb</t>
  </si>
  <si>
    <t>výnosy z pronájmu</t>
  </si>
  <si>
    <t>výnosy z prodaného zboží</t>
  </si>
  <si>
    <t>čerpání fondů</t>
  </si>
  <si>
    <t>ostatní výnosy z činnosti</t>
  </si>
  <si>
    <t>výnosy z prodeje DHM</t>
  </si>
  <si>
    <t>úroky</t>
  </si>
  <si>
    <t>CELKEM VÝNOSY (bez 672)</t>
  </si>
  <si>
    <t xml:space="preserve">CELKEM účtová třída 6 VÝNOSY </t>
  </si>
  <si>
    <t>VÝSLEDEK HOSPODAŘENÍ</t>
  </si>
  <si>
    <t>limit úvazků</t>
  </si>
  <si>
    <t>na provoz</t>
  </si>
  <si>
    <t>na nájem</t>
  </si>
  <si>
    <t>pohonné hmoty a maziva</t>
  </si>
  <si>
    <t>všeobecný materiál</t>
  </si>
  <si>
    <t>potraviny</t>
  </si>
  <si>
    <t>ochranné pomůcky</t>
  </si>
  <si>
    <t>léky a zdravotnický materiál</t>
  </si>
  <si>
    <t>prádlo, oděvy a obuv</t>
  </si>
  <si>
    <t>knihy učební pomůcky a tisk</t>
  </si>
  <si>
    <t>kancelářské potřeby</t>
  </si>
  <si>
    <t>čistící prostředky</t>
  </si>
  <si>
    <t>drobný dlouhodobý hmotný majetek</t>
  </si>
  <si>
    <t>na odpisy</t>
  </si>
  <si>
    <t>limit hrubých mezd (jen neškolské org)</t>
  </si>
  <si>
    <t>spotřeba materiálu celkem</t>
  </si>
  <si>
    <t>ostatní služby celkem</t>
  </si>
  <si>
    <t>spotřeba energie celkem</t>
  </si>
  <si>
    <t>spotřeba vody</t>
  </si>
  <si>
    <t>z toho zřizovatel :</t>
  </si>
  <si>
    <t>ředitel organizace (razítko, podpis)</t>
  </si>
  <si>
    <t>dne:</t>
  </si>
  <si>
    <t>drobný majetek v podrozvah.evidenci</t>
  </si>
  <si>
    <t>školné</t>
  </si>
  <si>
    <t>stravné</t>
  </si>
  <si>
    <t>jiné</t>
  </si>
  <si>
    <t>další zdroje financování v rozpočtu nezahrnuté:</t>
  </si>
  <si>
    <t>MŠMT - na platy</t>
  </si>
  <si>
    <t>příspěvky a dotace celkem</t>
  </si>
  <si>
    <t>…</t>
  </si>
  <si>
    <t>účelové dotace od zřizovatele:</t>
  </si>
  <si>
    <t>doplňková činnost</t>
  </si>
  <si>
    <t>Další náklady hrazené z jiných zdrojů v rozpočtu  nezahrnuté:</t>
  </si>
  <si>
    <t>Brožek</t>
  </si>
  <si>
    <t>odpisy z transferu</t>
  </si>
  <si>
    <t>dotace na přímé NIV od Krajského úřadu</t>
  </si>
  <si>
    <t>organizace: MŠ Příšovice</t>
  </si>
  <si>
    <t>- správa PC</t>
  </si>
  <si>
    <t>- software</t>
  </si>
  <si>
    <t>- webové stránky</t>
  </si>
  <si>
    <t>malování</t>
  </si>
  <si>
    <t xml:space="preserve">Schválený rozpočet na rok  2022   podle účtů </t>
  </si>
  <si>
    <t>SCHVÁLENÝ ROZPOČET 2022</t>
  </si>
  <si>
    <t>schválený rozpočet sestavil: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</si>
</sst>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2"/>
      <color rgb="FF080808"/>
      <name val="Arial"/>
      <family val="2"/>
      <charset val="238"/>
    </font>
    <font>
      <sz val="10"/>
      <color rgb="FF080808"/>
      <name val="Arial"/>
      <family val="2"/>
      <charset val="238"/>
    </font>
    <font>
      <b/>
      <sz val="10"/>
      <color rgb="FF08080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9"/>
      <name val="Arial CE"/>
      <family val="2"/>
      <charset val="238"/>
    </font>
    <font>
      <b/>
      <sz val="10"/>
      <color theme="1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2" borderId="0" xfId="0" applyFont="1" applyFill="1"/>
    <xf numFmtId="49" fontId="3" fillId="2" borderId="0" xfId="0" applyNumberFormat="1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5" fillId="2" borderId="0" xfId="0" applyFont="1" applyFill="1"/>
    <xf numFmtId="49" fontId="4" fillId="2" borderId="0" xfId="0" applyNumberFormat="1" applyFont="1" applyFill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9" fillId="2" borderId="1" xfId="0" applyFont="1" applyFill="1" applyBorder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/>
    <xf numFmtId="49" fontId="0" fillId="2" borderId="1" xfId="0" applyNumberFormat="1" applyFont="1" applyFill="1" applyBorder="1"/>
    <xf numFmtId="0" fontId="11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0" fillId="0" borderId="0" xfId="0" applyFont="1"/>
    <xf numFmtId="0" fontId="14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13" fillId="2" borderId="1" xfId="0" applyFont="1" applyFill="1" applyBorder="1"/>
    <xf numFmtId="0" fontId="15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/>
    <xf numFmtId="0" fontId="0" fillId="3" borderId="1" xfId="0" applyFill="1" applyBorder="1"/>
    <xf numFmtId="0" fontId="9" fillId="3" borderId="1" xfId="0" applyFont="1" applyFill="1" applyBorder="1"/>
    <xf numFmtId="0" fontId="0" fillId="0" borderId="0" xfId="0" applyAlignment="1">
      <alignment horizontal="left"/>
    </xf>
    <xf numFmtId="0" fontId="12" fillId="2" borderId="1" xfId="0" applyFont="1" applyFill="1" applyBorder="1" applyAlignment="1">
      <alignment horizontal="left" vertical="top"/>
    </xf>
    <xf numFmtId="0" fontId="1" fillId="4" borderId="2" xfId="0" applyFont="1" applyFill="1" applyBorder="1" applyAlignment="1"/>
    <xf numFmtId="0" fontId="1" fillId="4" borderId="3" xfId="0" applyFont="1" applyFill="1" applyBorder="1" applyAlignment="1"/>
    <xf numFmtId="0" fontId="16" fillId="4" borderId="2" xfId="0" applyFont="1" applyFill="1" applyBorder="1" applyAlignment="1">
      <alignment horizontal="left" vertical="top"/>
    </xf>
    <xf numFmtId="0" fontId="16" fillId="4" borderId="3" xfId="0" applyFont="1" applyFill="1" applyBorder="1" applyAlignment="1">
      <alignment horizontal="left" vertical="top"/>
    </xf>
    <xf numFmtId="0" fontId="8" fillId="4" borderId="2" xfId="0" applyFont="1" applyFill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0" fontId="6" fillId="4" borderId="1" xfId="0" applyFont="1" applyFill="1" applyBorder="1"/>
    <xf numFmtId="0" fontId="0" fillId="4" borderId="1" xfId="0" applyFill="1" applyBorder="1"/>
    <xf numFmtId="14" fontId="0" fillId="0" borderId="0" xfId="0" applyNumberFormat="1"/>
    <xf numFmtId="0" fontId="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left" vertical="top"/>
    </xf>
    <xf numFmtId="0" fontId="0" fillId="4" borderId="3" xfId="0" applyFont="1" applyFill="1" applyBorder="1" applyAlignment="1">
      <alignment horizontal="left" vertical="top"/>
    </xf>
    <xf numFmtId="49" fontId="0" fillId="2" borderId="1" xfId="0" applyNumberFormat="1" applyFill="1" applyBorder="1"/>
    <xf numFmtId="0" fontId="9" fillId="3" borderId="2" xfId="0" applyFont="1" applyFill="1" applyBorder="1" applyAlignment="1">
      <alignment horizontal="left" vertical="top"/>
    </xf>
    <xf numFmtId="0" fontId="9" fillId="3" borderId="3" xfId="0" applyFont="1" applyFill="1" applyBorder="1" applyAlignment="1">
      <alignment horizontal="left" vertical="top"/>
    </xf>
    <xf numFmtId="0" fontId="9" fillId="2" borderId="2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0" fontId="0" fillId="4" borderId="2" xfId="0" applyFont="1" applyFill="1" applyBorder="1" applyAlignment="1">
      <alignment horizontal="left" vertical="top"/>
    </xf>
    <xf numFmtId="0" fontId="0" fillId="4" borderId="3" xfId="0" applyFont="1" applyFill="1" applyBorder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7"/>
  <sheetViews>
    <sheetView tabSelected="1" workbookViewId="0">
      <selection activeCell="L86" sqref="L86"/>
    </sheetView>
  </sheetViews>
  <sheetFormatPr defaultRowHeight="15" x14ac:dyDescent="0.25"/>
  <cols>
    <col min="1" max="1" width="5.140625" customWidth="1"/>
    <col min="2" max="2" width="37.28515625" customWidth="1"/>
    <col min="3" max="3" width="12.5703125" customWidth="1"/>
  </cols>
  <sheetData>
    <row r="1" spans="1:3" ht="15.75" x14ac:dyDescent="0.25">
      <c r="A1" s="1" t="s">
        <v>81</v>
      </c>
      <c r="B1" s="2"/>
      <c r="C1" s="32"/>
    </row>
    <row r="2" spans="1:3" ht="15.75" x14ac:dyDescent="0.25">
      <c r="A2" s="4"/>
      <c r="B2" s="2"/>
      <c r="C2" s="3"/>
    </row>
    <row r="3" spans="1:3" ht="15" customHeight="1" x14ac:dyDescent="0.25">
      <c r="A3" s="5" t="s">
        <v>76</v>
      </c>
      <c r="B3" s="6"/>
      <c r="C3" s="3"/>
    </row>
    <row r="4" spans="1:3" ht="10.15" customHeight="1" x14ac:dyDescent="0.25">
      <c r="A4" s="7"/>
      <c r="B4" s="7"/>
      <c r="C4" s="8"/>
    </row>
    <row r="5" spans="1:3" s="22" customFormat="1" ht="51.6" customHeight="1" x14ac:dyDescent="0.2">
      <c r="A5" s="23" t="s">
        <v>0</v>
      </c>
      <c r="B5" s="24"/>
      <c r="C5" s="27" t="s">
        <v>82</v>
      </c>
    </row>
    <row r="6" spans="1:3" s="21" customFormat="1" x14ac:dyDescent="0.25">
      <c r="A6" s="25"/>
      <c r="B6" s="16"/>
      <c r="C6" s="20"/>
    </row>
    <row r="7" spans="1:3" x14ac:dyDescent="0.25">
      <c r="A7" s="17">
        <v>501</v>
      </c>
      <c r="B7" s="18" t="s">
        <v>55</v>
      </c>
      <c r="C7" s="43">
        <f t="shared" ref="C7" si="0">SUM(C8:C17)</f>
        <v>388</v>
      </c>
    </row>
    <row r="8" spans="1:3" x14ac:dyDescent="0.25">
      <c r="A8" s="17"/>
      <c r="B8" s="18" t="s">
        <v>44</v>
      </c>
      <c r="C8" s="43">
        <v>30</v>
      </c>
    </row>
    <row r="9" spans="1:3" x14ac:dyDescent="0.25">
      <c r="A9" s="17"/>
      <c r="B9" s="18" t="s">
        <v>45</v>
      </c>
      <c r="C9" s="43">
        <v>220</v>
      </c>
    </row>
    <row r="10" spans="1:3" x14ac:dyDescent="0.25">
      <c r="A10" s="17"/>
      <c r="B10" s="18" t="s">
        <v>46</v>
      </c>
      <c r="C10" s="43">
        <v>10</v>
      </c>
    </row>
    <row r="11" spans="1:3" x14ac:dyDescent="0.25">
      <c r="A11" s="17"/>
      <c r="B11" s="18" t="s">
        <v>47</v>
      </c>
      <c r="C11" s="43"/>
    </row>
    <row r="12" spans="1:3" x14ac:dyDescent="0.25">
      <c r="A12" s="17"/>
      <c r="B12" s="18" t="s">
        <v>48</v>
      </c>
      <c r="C12" s="43">
        <v>8</v>
      </c>
    </row>
    <row r="13" spans="1:3" x14ac:dyDescent="0.25">
      <c r="A13" s="17"/>
      <c r="B13" s="18" t="s">
        <v>49</v>
      </c>
      <c r="C13" s="43">
        <v>70</v>
      </c>
    </row>
    <row r="14" spans="1:3" x14ac:dyDescent="0.25">
      <c r="A14" s="17"/>
      <c r="B14" s="18" t="s">
        <v>50</v>
      </c>
      <c r="C14" s="43">
        <v>15</v>
      </c>
    </row>
    <row r="15" spans="1:3" x14ac:dyDescent="0.25">
      <c r="A15" s="17"/>
      <c r="B15" s="18" t="s">
        <v>51</v>
      </c>
      <c r="C15" s="43">
        <v>35</v>
      </c>
    </row>
    <row r="16" spans="1:3" x14ac:dyDescent="0.25">
      <c r="A16" s="17"/>
      <c r="B16" s="18" t="s">
        <v>62</v>
      </c>
      <c r="C16" s="43"/>
    </row>
    <row r="17" spans="1:3" x14ac:dyDescent="0.25">
      <c r="A17" s="17"/>
      <c r="B17" s="18" t="s">
        <v>43</v>
      </c>
      <c r="C17" s="43"/>
    </row>
    <row r="18" spans="1:3" x14ac:dyDescent="0.25">
      <c r="A18" s="28">
        <v>502</v>
      </c>
      <c r="B18" s="29" t="s">
        <v>57</v>
      </c>
      <c r="C18" s="45">
        <f t="shared" ref="C18" si="1">SUM(C19:C21)</f>
        <v>140</v>
      </c>
    </row>
    <row r="19" spans="1:3" x14ac:dyDescent="0.25">
      <c r="A19" s="15"/>
      <c r="B19" s="14" t="s">
        <v>1</v>
      </c>
      <c r="C19" s="43">
        <v>90</v>
      </c>
    </row>
    <row r="20" spans="1:3" x14ac:dyDescent="0.25">
      <c r="A20" s="15"/>
      <c r="B20" s="14" t="s">
        <v>2</v>
      </c>
      <c r="C20" s="43"/>
    </row>
    <row r="21" spans="1:3" x14ac:dyDescent="0.25">
      <c r="A21" s="15"/>
      <c r="B21" s="14" t="s">
        <v>3</v>
      </c>
      <c r="C21" s="43">
        <v>50</v>
      </c>
    </row>
    <row r="22" spans="1:3" x14ac:dyDescent="0.25">
      <c r="A22" s="15">
        <v>503</v>
      </c>
      <c r="B22" s="14" t="s">
        <v>58</v>
      </c>
      <c r="C22" s="44">
        <v>25</v>
      </c>
    </row>
    <row r="23" spans="1:3" x14ac:dyDescent="0.25">
      <c r="A23" s="17">
        <v>504</v>
      </c>
      <c r="B23" s="18" t="s">
        <v>4</v>
      </c>
      <c r="C23" s="43"/>
    </row>
    <row r="24" spans="1:3" x14ac:dyDescent="0.25">
      <c r="A24" s="28">
        <v>511</v>
      </c>
      <c r="B24" s="29" t="s">
        <v>5</v>
      </c>
      <c r="C24" s="45">
        <v>40</v>
      </c>
    </row>
    <row r="25" spans="1:3" x14ac:dyDescent="0.25">
      <c r="A25" s="17">
        <v>511</v>
      </c>
      <c r="B25" s="26" t="s">
        <v>80</v>
      </c>
      <c r="C25" s="43">
        <v>90</v>
      </c>
    </row>
    <row r="26" spans="1:3" x14ac:dyDescent="0.25">
      <c r="A26" s="15">
        <v>513</v>
      </c>
      <c r="B26" s="14" t="s">
        <v>6</v>
      </c>
      <c r="C26" s="44">
        <v>3</v>
      </c>
    </row>
    <row r="27" spans="1:3" x14ac:dyDescent="0.25">
      <c r="A27" s="15">
        <v>518</v>
      </c>
      <c r="B27" s="14" t="s">
        <v>56</v>
      </c>
      <c r="C27" s="44">
        <f t="shared" ref="C27" si="2">SUM(C28:C40)</f>
        <v>178</v>
      </c>
    </row>
    <row r="28" spans="1:3" x14ac:dyDescent="0.25">
      <c r="A28" s="17"/>
      <c r="B28" s="19" t="s">
        <v>79</v>
      </c>
      <c r="C28" s="43">
        <v>11</v>
      </c>
    </row>
    <row r="29" spans="1:3" x14ac:dyDescent="0.25">
      <c r="A29" s="17"/>
      <c r="B29" s="18" t="s">
        <v>7</v>
      </c>
      <c r="C29" s="43">
        <v>18</v>
      </c>
    </row>
    <row r="30" spans="1:3" x14ac:dyDescent="0.25">
      <c r="A30" s="17"/>
      <c r="B30" s="18" t="s">
        <v>8</v>
      </c>
      <c r="C30" s="43"/>
    </row>
    <row r="31" spans="1:3" x14ac:dyDescent="0.25">
      <c r="A31" s="17"/>
      <c r="B31" s="54" t="s">
        <v>77</v>
      </c>
      <c r="C31" s="43">
        <v>16</v>
      </c>
    </row>
    <row r="32" spans="1:3" x14ac:dyDescent="0.25">
      <c r="A32" s="17"/>
      <c r="B32" s="18" t="s">
        <v>9</v>
      </c>
      <c r="C32" s="43">
        <v>14</v>
      </c>
    </row>
    <row r="33" spans="1:3" x14ac:dyDescent="0.25">
      <c r="A33" s="17"/>
      <c r="B33" s="18" t="s">
        <v>10</v>
      </c>
      <c r="C33" s="43">
        <v>6</v>
      </c>
    </row>
    <row r="34" spans="1:3" x14ac:dyDescent="0.25">
      <c r="A34" s="17"/>
      <c r="B34" s="18" t="s">
        <v>11</v>
      </c>
      <c r="C34" s="43">
        <v>52</v>
      </c>
    </row>
    <row r="35" spans="1:3" x14ac:dyDescent="0.25">
      <c r="A35" s="17"/>
      <c r="B35" s="18" t="s">
        <v>12</v>
      </c>
      <c r="C35" s="43"/>
    </row>
    <row r="36" spans="1:3" x14ac:dyDescent="0.25">
      <c r="A36" s="17"/>
      <c r="B36" s="54" t="s">
        <v>78</v>
      </c>
      <c r="C36" s="43">
        <v>10</v>
      </c>
    </row>
    <row r="37" spans="1:3" x14ac:dyDescent="0.25">
      <c r="A37" s="17"/>
      <c r="B37" s="18" t="s">
        <v>13</v>
      </c>
      <c r="C37" s="43"/>
    </row>
    <row r="38" spans="1:3" x14ac:dyDescent="0.25">
      <c r="A38" s="17"/>
      <c r="B38" s="18" t="s">
        <v>14</v>
      </c>
      <c r="C38" s="43"/>
    </row>
    <row r="39" spans="1:3" x14ac:dyDescent="0.25">
      <c r="A39" s="17"/>
      <c r="B39" s="18" t="s">
        <v>15</v>
      </c>
      <c r="C39" s="43">
        <v>42</v>
      </c>
    </row>
    <row r="40" spans="1:3" x14ac:dyDescent="0.25">
      <c r="A40" s="17"/>
      <c r="B40" s="19" t="s">
        <v>16</v>
      </c>
      <c r="C40" s="43">
        <v>9</v>
      </c>
    </row>
    <row r="41" spans="1:3" x14ac:dyDescent="0.25">
      <c r="A41" s="15">
        <v>521</v>
      </c>
      <c r="B41" s="14" t="s">
        <v>17</v>
      </c>
      <c r="C41" s="44"/>
    </row>
    <row r="42" spans="1:3" x14ac:dyDescent="0.25">
      <c r="A42" s="17">
        <v>524</v>
      </c>
      <c r="B42" s="18" t="s">
        <v>18</v>
      </c>
      <c r="C42" s="43"/>
    </row>
    <row r="43" spans="1:3" x14ac:dyDescent="0.25">
      <c r="A43" s="17">
        <v>525</v>
      </c>
      <c r="B43" s="18" t="s">
        <v>19</v>
      </c>
      <c r="C43" s="43">
        <v>15</v>
      </c>
    </row>
    <row r="44" spans="1:3" x14ac:dyDescent="0.25">
      <c r="A44" s="17">
        <v>527</v>
      </c>
      <c r="B44" s="18" t="s">
        <v>20</v>
      </c>
      <c r="C44" s="43"/>
    </row>
    <row r="45" spans="1:3" x14ac:dyDescent="0.25">
      <c r="A45" s="17">
        <v>528</v>
      </c>
      <c r="B45" s="18" t="s">
        <v>21</v>
      </c>
      <c r="C45" s="43"/>
    </row>
    <row r="46" spans="1:3" x14ac:dyDescent="0.25">
      <c r="A46" s="17" t="s">
        <v>22</v>
      </c>
      <c r="B46" s="18" t="s">
        <v>23</v>
      </c>
      <c r="C46" s="43"/>
    </row>
    <row r="47" spans="1:3" x14ac:dyDescent="0.25">
      <c r="A47" s="17" t="s">
        <v>24</v>
      </c>
      <c r="B47" s="18" t="s">
        <v>25</v>
      </c>
      <c r="C47" s="43">
        <v>8</v>
      </c>
    </row>
    <row r="48" spans="1:3" x14ac:dyDescent="0.25">
      <c r="A48" s="17">
        <v>551</v>
      </c>
      <c r="B48" s="18" t="s">
        <v>26</v>
      </c>
      <c r="C48" s="43">
        <v>89</v>
      </c>
    </row>
    <row r="49" spans="1:3" x14ac:dyDescent="0.25">
      <c r="A49" s="17">
        <v>558</v>
      </c>
      <c r="B49" s="18" t="s">
        <v>52</v>
      </c>
      <c r="C49" s="43">
        <v>27</v>
      </c>
    </row>
    <row r="50" spans="1:3" x14ac:dyDescent="0.25">
      <c r="A50" s="17">
        <v>591</v>
      </c>
      <c r="B50" s="18" t="s">
        <v>27</v>
      </c>
      <c r="C50" s="43"/>
    </row>
    <row r="51" spans="1:3" x14ac:dyDescent="0.25">
      <c r="A51" s="17"/>
      <c r="B51" s="18"/>
      <c r="C51" s="43"/>
    </row>
    <row r="52" spans="1:3" x14ac:dyDescent="0.25">
      <c r="A52" s="34" t="s">
        <v>72</v>
      </c>
      <c r="B52" s="35"/>
      <c r="C52" s="46"/>
    </row>
    <row r="53" spans="1:3" x14ac:dyDescent="0.25">
      <c r="A53" s="59" t="s">
        <v>71</v>
      </c>
      <c r="B53" s="60"/>
      <c r="C53" s="46"/>
    </row>
    <row r="54" spans="1:3" x14ac:dyDescent="0.25">
      <c r="A54" s="52" t="s">
        <v>75</v>
      </c>
      <c r="B54" s="53"/>
      <c r="C54" s="46">
        <v>4000</v>
      </c>
    </row>
    <row r="55" spans="1:3" x14ac:dyDescent="0.25">
      <c r="A55" s="36"/>
      <c r="B55" s="37"/>
      <c r="C55" s="46"/>
    </row>
    <row r="56" spans="1:3" x14ac:dyDescent="0.25">
      <c r="A56" s="33"/>
      <c r="B56" s="33"/>
      <c r="C56" s="43"/>
    </row>
    <row r="57" spans="1:3" x14ac:dyDescent="0.25">
      <c r="A57" s="55" t="s">
        <v>28</v>
      </c>
      <c r="B57" s="56"/>
      <c r="C57" s="48">
        <f t="shared" ref="C57" si="3">+C54+C50+C49+C48+C47+C46+C45+C44+C43+C42+C41+C27+C26+C25+C24+C23+C22+C18+C7</f>
        <v>5003</v>
      </c>
    </row>
    <row r="58" spans="1:3" x14ac:dyDescent="0.25">
      <c r="A58" s="10"/>
      <c r="B58" s="13"/>
      <c r="C58" s="47"/>
    </row>
    <row r="59" spans="1:3" x14ac:dyDescent="0.25">
      <c r="A59" s="10">
        <v>601</v>
      </c>
      <c r="B59" s="9" t="s">
        <v>29</v>
      </c>
      <c r="C59" s="47"/>
    </row>
    <row r="60" spans="1:3" x14ac:dyDescent="0.25">
      <c r="A60" s="15">
        <v>602</v>
      </c>
      <c r="B60" s="14" t="s">
        <v>30</v>
      </c>
      <c r="C60" s="44">
        <f t="shared" ref="C60" si="4">SUM(C61:C63)</f>
        <v>290</v>
      </c>
    </row>
    <row r="61" spans="1:3" x14ac:dyDescent="0.25">
      <c r="A61" s="15"/>
      <c r="B61" s="14" t="s">
        <v>63</v>
      </c>
      <c r="C61" s="44">
        <v>70</v>
      </c>
    </row>
    <row r="62" spans="1:3" x14ac:dyDescent="0.25">
      <c r="A62" s="15"/>
      <c r="B62" s="14" t="s">
        <v>64</v>
      </c>
      <c r="C62" s="44">
        <v>220</v>
      </c>
    </row>
    <row r="63" spans="1:3" x14ac:dyDescent="0.25">
      <c r="A63" s="15"/>
      <c r="B63" s="14" t="s">
        <v>65</v>
      </c>
      <c r="C63" s="44"/>
    </row>
    <row r="64" spans="1:3" x14ac:dyDescent="0.25">
      <c r="A64" s="15">
        <v>603</v>
      </c>
      <c r="B64" s="14" t="s">
        <v>31</v>
      </c>
      <c r="C64" s="44"/>
    </row>
    <row r="65" spans="1:3" x14ac:dyDescent="0.25">
      <c r="A65" s="15">
        <v>604</v>
      </c>
      <c r="B65" s="14" t="s">
        <v>32</v>
      </c>
      <c r="C65" s="44"/>
    </row>
    <row r="66" spans="1:3" x14ac:dyDescent="0.25">
      <c r="A66" s="17">
        <v>648</v>
      </c>
      <c r="B66" s="18" t="s">
        <v>33</v>
      </c>
      <c r="C66" s="43">
        <v>90</v>
      </c>
    </row>
    <row r="67" spans="1:3" x14ac:dyDescent="0.25">
      <c r="A67" s="10">
        <v>649</v>
      </c>
      <c r="B67" s="9" t="s">
        <v>34</v>
      </c>
      <c r="C67" s="47">
        <v>89</v>
      </c>
    </row>
    <row r="68" spans="1:3" x14ac:dyDescent="0.25">
      <c r="A68" s="10">
        <v>646</v>
      </c>
      <c r="B68" s="9" t="s">
        <v>35</v>
      </c>
      <c r="C68" s="47"/>
    </row>
    <row r="69" spans="1:3" x14ac:dyDescent="0.25">
      <c r="A69" s="10">
        <v>662</v>
      </c>
      <c r="B69" s="9" t="s">
        <v>36</v>
      </c>
      <c r="C69" s="47"/>
    </row>
    <row r="70" spans="1:3" x14ac:dyDescent="0.25">
      <c r="A70" s="57" t="s">
        <v>37</v>
      </c>
      <c r="B70" s="58"/>
      <c r="C70" s="49">
        <f t="shared" ref="C70" si="5">+C59+C60+C64+C65+C66+C67+C68+C69</f>
        <v>469</v>
      </c>
    </row>
    <row r="71" spans="1:3" x14ac:dyDescent="0.25">
      <c r="A71" s="10"/>
      <c r="B71" s="13"/>
      <c r="C71" s="49"/>
    </row>
    <row r="72" spans="1:3" x14ac:dyDescent="0.25">
      <c r="A72" s="11">
        <v>672</v>
      </c>
      <c r="B72" s="12" t="s">
        <v>68</v>
      </c>
      <c r="C72" s="50">
        <f t="shared" ref="C72" si="6">+C73</f>
        <v>534</v>
      </c>
    </row>
    <row r="73" spans="1:3" x14ac:dyDescent="0.25">
      <c r="A73" s="11"/>
      <c r="B73" s="12" t="s">
        <v>59</v>
      </c>
      <c r="C73" s="50">
        <f>SUM(C74:C79)</f>
        <v>534</v>
      </c>
    </row>
    <row r="74" spans="1:3" x14ac:dyDescent="0.25">
      <c r="A74" s="9"/>
      <c r="B74" s="9" t="s">
        <v>41</v>
      </c>
      <c r="C74" s="47">
        <v>534</v>
      </c>
    </row>
    <row r="75" spans="1:3" x14ac:dyDescent="0.25">
      <c r="A75" s="9"/>
      <c r="B75" s="9" t="s">
        <v>42</v>
      </c>
      <c r="C75" s="47"/>
    </row>
    <row r="76" spans="1:3" x14ac:dyDescent="0.25">
      <c r="A76" s="9"/>
      <c r="B76" s="9" t="s">
        <v>53</v>
      </c>
      <c r="C76" s="47"/>
    </row>
    <row r="77" spans="1:3" x14ac:dyDescent="0.25">
      <c r="A77" s="9"/>
      <c r="B77" s="14" t="s">
        <v>70</v>
      </c>
      <c r="C77" s="44"/>
    </row>
    <row r="78" spans="1:3" x14ac:dyDescent="0.25">
      <c r="A78" s="9"/>
      <c r="B78" s="14" t="s">
        <v>74</v>
      </c>
      <c r="C78" s="44"/>
    </row>
    <row r="79" spans="1:3" x14ac:dyDescent="0.25">
      <c r="A79" s="9"/>
      <c r="B79" s="14"/>
      <c r="C79" s="44"/>
    </row>
    <row r="80" spans="1:3" x14ac:dyDescent="0.25">
      <c r="A80" s="38" t="s">
        <v>66</v>
      </c>
      <c r="B80" s="39"/>
      <c r="C80" s="51"/>
    </row>
    <row r="81" spans="1:3" x14ac:dyDescent="0.25">
      <c r="A81" s="41"/>
      <c r="B81" s="40" t="s">
        <v>67</v>
      </c>
      <c r="C81" s="51">
        <v>4000</v>
      </c>
    </row>
    <row r="82" spans="1:3" x14ac:dyDescent="0.25">
      <c r="A82" s="41"/>
      <c r="B82" s="40" t="s">
        <v>69</v>
      </c>
      <c r="C82" s="51"/>
    </row>
    <row r="83" spans="1:3" x14ac:dyDescent="0.25">
      <c r="A83" s="41"/>
      <c r="B83" s="40" t="s">
        <v>69</v>
      </c>
      <c r="C83" s="51"/>
    </row>
    <row r="84" spans="1:3" x14ac:dyDescent="0.25">
      <c r="A84" s="9"/>
      <c r="B84" s="14"/>
      <c r="C84" s="44"/>
    </row>
    <row r="85" spans="1:3" x14ac:dyDescent="0.25">
      <c r="A85" s="30"/>
      <c r="B85" s="31" t="s">
        <v>38</v>
      </c>
      <c r="C85" s="48">
        <f t="shared" ref="C85" si="7">+C81+C72+C70</f>
        <v>5003</v>
      </c>
    </row>
    <row r="86" spans="1:3" x14ac:dyDescent="0.25">
      <c r="A86" s="9"/>
      <c r="B86" s="13"/>
      <c r="C86" s="49"/>
    </row>
    <row r="87" spans="1:3" x14ac:dyDescent="0.25">
      <c r="A87" s="9"/>
      <c r="B87" s="13" t="s">
        <v>39</v>
      </c>
      <c r="C87" s="49">
        <f t="shared" ref="C87" si="8">+C85-C57</f>
        <v>0</v>
      </c>
    </row>
    <row r="88" spans="1:3" x14ac:dyDescent="0.25">
      <c r="A88" s="14"/>
      <c r="B88" s="14"/>
      <c r="C88" s="44"/>
    </row>
    <row r="89" spans="1:3" x14ac:dyDescent="0.25">
      <c r="A89" s="14"/>
      <c r="B89" s="14" t="s">
        <v>54</v>
      </c>
      <c r="C89" s="44"/>
    </row>
    <row r="90" spans="1:3" x14ac:dyDescent="0.25">
      <c r="A90" s="14"/>
      <c r="B90" s="14" t="s">
        <v>40</v>
      </c>
      <c r="C90" s="44"/>
    </row>
    <row r="91" spans="1:3" x14ac:dyDescent="0.25">
      <c r="A91" s="14"/>
      <c r="B91" s="14"/>
      <c r="C91" s="44"/>
    </row>
    <row r="92" spans="1:3" x14ac:dyDescent="0.25">
      <c r="A92" s="7"/>
      <c r="B92" s="7"/>
      <c r="C92" s="8"/>
    </row>
    <row r="93" spans="1:3" x14ac:dyDescent="0.25">
      <c r="A93" t="s">
        <v>61</v>
      </c>
      <c r="C93" s="42">
        <v>44551</v>
      </c>
    </row>
    <row r="94" spans="1:3" x14ac:dyDescent="0.25">
      <c r="A94" t="s">
        <v>83</v>
      </c>
      <c r="C94" t="s">
        <v>73</v>
      </c>
    </row>
    <row r="97" spans="1:1" x14ac:dyDescent="0.25">
      <c r="A97" t="s">
        <v>60</v>
      </c>
    </row>
  </sheetData>
  <mergeCells count="3">
    <mergeCell ref="A57:B57"/>
    <mergeCell ref="A70:B70"/>
    <mergeCell ref="A53:B5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MajerovJ</dc:creator>
  <cp:lastModifiedBy>Zuzana Jírová</cp:lastModifiedBy>
  <cp:lastPrinted>2019-10-21T07:56:30Z</cp:lastPrinted>
  <dcterms:created xsi:type="dcterms:W3CDTF">2017-04-04T11:26:37Z</dcterms:created>
  <dcterms:modified xsi:type="dcterms:W3CDTF">2021-12-21T13:35:07Z</dcterms:modified>
</cp:coreProperties>
</file>